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de d'emploi" sheetId="1" state="visible" r:id="rId1"/>
    <sheet xmlns:r="http://schemas.openxmlformats.org/officeDocument/2006/relationships" name="Pondération" sheetId="2" state="visible" r:id="rId2"/>
    <sheet xmlns:r="http://schemas.openxmlformats.org/officeDocument/2006/relationships" name="Critères" sheetId="3" state="visible" r:id="rId3"/>
    <sheet xmlns:r="http://schemas.openxmlformats.org/officeDocument/2006/relationships" name="Synthèse" sheetId="4" state="visible" r:id="rId4"/>
    <sheet xmlns:r="http://schemas.openxmlformats.org/officeDocument/2006/relationships" name="Short-list" sheetId="5" state="visible" r:id="rId5"/>
  </sheets>
  <definedNames>
    <definedName name="W_UX">Pondération!$C$6</definedName>
    <definedName name="W_FONC">Pondération!$C$7</definedName>
    <definedName name="W_RH">Pondération!$C$8</definedName>
    <definedName name="W_TECH">Pondération!$C$9</definedName>
    <definedName name="W_ACC">Pondération!$C$10</definedName>
    <definedName name="W_PRICE">Pondération!$C$11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21">
    <font>
      <name val="Calibri"/>
      <family val="2"/>
      <color theme="1"/>
      <sz val="11"/>
      <scheme val="minor"/>
    </font>
    <font>
      <name val="Calibri"/>
      <b val="1"/>
      <color rgb="FFE85A4F"/>
      <sz val="11"/>
    </font>
    <font>
      <name val="Calibri"/>
      <b val="1"/>
      <color rgb="FF0B1E3F"/>
      <sz val="24"/>
    </font>
    <font>
      <name val="Calibri"/>
      <i val="1"/>
      <color rgb="FF6B7280"/>
      <sz val="10"/>
    </font>
    <font>
      <name val="Calibri"/>
      <b val="1"/>
      <color rgb="FF0B1E3F"/>
      <sz val="11"/>
    </font>
    <font>
      <name val="Calibri"/>
      <color rgb="FF1F2937"/>
      <sz val="10"/>
    </font>
    <font>
      <i val="1"/>
      <color rgb="FF6B7280"/>
      <sz val="9"/>
    </font>
    <font>
      <b val="1"/>
      <color rgb="FFE85A4F"/>
      <sz val="10"/>
    </font>
    <font>
      <b val="1"/>
      <color rgb="FF0B1E3F"/>
      <sz val="18"/>
    </font>
    <font>
      <i val="1"/>
      <color rgb="FF6B7280"/>
      <sz val="10"/>
    </font>
    <font>
      <b val="1"/>
      <color rgb="FFFFFFFF"/>
      <sz val="11"/>
    </font>
    <font>
      <b val="1"/>
      <color rgb="FF0B1E3F"/>
    </font>
    <font>
      <b val="1"/>
      <color rgb="FF0000FF"/>
    </font>
    <font>
      <color rgb="FF1F2937"/>
      <sz val="10"/>
    </font>
    <font>
      <b val="1"/>
      <color rgb="FFFFFFFF"/>
    </font>
    <font>
      <i val="1"/>
      <color rgb="FF6B7280"/>
    </font>
    <font>
      <b val="1"/>
      <color rgb="FFFFFFFF"/>
      <sz val="10"/>
    </font>
    <font>
      <b val="1"/>
      <color rgb="FF0B1E3F"/>
      <sz val="10"/>
    </font>
    <font>
      <color rgb="FF008000"/>
    </font>
    <font>
      <b val="1"/>
      <color rgb="FFFFFFFF"/>
      <sz val="12"/>
    </font>
    <font>
      <color rgb="FF0000FF"/>
    </font>
  </fonts>
  <fills count="12">
    <fill>
      <patternFill/>
    </fill>
    <fill>
      <patternFill patternType="gray125"/>
    </fill>
    <fill>
      <patternFill patternType="solid">
        <fgColor rgb="FF0B1E3F"/>
      </patternFill>
    </fill>
    <fill>
      <patternFill patternType="solid">
        <fgColor rgb="FFFFFF00"/>
      </patternFill>
    </fill>
    <fill>
      <patternFill patternType="solid">
        <fgColor rgb="FFFEF3C7"/>
      </patternFill>
    </fill>
    <fill>
      <patternFill patternType="solid">
        <fgColor rgb="FFDBEAFE"/>
      </patternFill>
    </fill>
    <fill>
      <patternFill patternType="solid">
        <fgColor rgb="FFE0E7FF"/>
      </patternFill>
    </fill>
    <fill>
      <patternFill patternType="solid">
        <fgColor rgb="FFD1FAE5"/>
      </patternFill>
    </fill>
    <fill>
      <patternFill patternType="solid">
        <fgColor rgb="FFFCE7F3"/>
      </patternFill>
    </fill>
    <fill>
      <patternFill patternType="solid">
        <fgColor rgb="FFFEE2E2"/>
      </patternFill>
    </fill>
    <fill>
      <patternFill patternType="solid">
        <fgColor rgb="FFE85A4F"/>
      </patternFill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2" borderId="1" applyAlignment="1" pivotButton="0" quotePrefix="0" xfId="0">
      <alignment horizontal="center" vertical="center"/>
    </xf>
    <xf numFmtId="0" fontId="11" fillId="0" borderId="1" pivotButton="0" quotePrefix="0" xfId="0"/>
    <xf numFmtId="164" fontId="12" fillId="3" borderId="1" applyAlignment="1" pivotButton="0" quotePrefix="0" xfId="0">
      <alignment horizontal="center"/>
    </xf>
    <xf numFmtId="0" fontId="13" fillId="0" borderId="1" applyAlignment="1" pivotButton="0" quotePrefix="0" xfId="0">
      <alignment wrapText="1"/>
    </xf>
    <xf numFmtId="0" fontId="14" fillId="2" borderId="1" pivotButton="0" quotePrefix="0" xfId="0"/>
    <xf numFmtId="164" fontId="14" fillId="2" borderId="1" applyAlignment="1" pivotButton="0" quotePrefix="0" xfId="0">
      <alignment horizontal="center"/>
    </xf>
    <xf numFmtId="0" fontId="15" fillId="0" borderId="1" pivotButton="0" quotePrefix="0" xfId="0"/>
    <xf numFmtId="0" fontId="16" fillId="2" borderId="1" applyAlignment="1" pivotButton="0" quotePrefix="0" xfId="0">
      <alignment horizontal="center" vertical="center" wrapText="1"/>
    </xf>
    <xf numFmtId="0" fontId="17" fillId="4" borderId="1" pivotButton="0" quotePrefix="0" xfId="0"/>
    <xf numFmtId="10" fontId="18" fillId="0" borderId="1" applyAlignment="1" pivotButton="0" quotePrefix="0" xfId="0">
      <alignment horizontal="center"/>
    </xf>
    <xf numFmtId="1" fontId="12" fillId="3" borderId="1" applyAlignment="1" pivotButton="0" quotePrefix="0" xfId="0">
      <alignment horizontal="center"/>
    </xf>
    <xf numFmtId="0" fontId="17" fillId="5" borderId="1" pivotButton="0" quotePrefix="0" xfId="0"/>
    <xf numFmtId="0" fontId="17" fillId="6" borderId="1" pivotButton="0" quotePrefix="0" xfId="0"/>
    <xf numFmtId="0" fontId="17" fillId="7" borderId="1" pivotButton="0" quotePrefix="0" xfId="0"/>
    <xf numFmtId="0" fontId="17" fillId="8" borderId="1" pivotButton="0" quotePrefix="0" xfId="0"/>
    <xf numFmtId="0" fontId="17" fillId="9" borderId="1" pivotButton="0" quotePrefix="0" xfId="0"/>
    <xf numFmtId="0" fontId="10" fillId="10" borderId="1" applyAlignment="1" pivotButton="0" quotePrefix="0" xfId="0">
      <alignment horizontal="right"/>
    </xf>
    <xf numFmtId="2" fontId="19" fillId="10" borderId="1" applyAlignment="1" pivotButton="0" quotePrefix="0" xfId="0">
      <alignment horizontal="center"/>
    </xf>
    <xf numFmtId="0" fontId="14" fillId="2" borderId="1" applyAlignment="1" pivotButton="0" quotePrefix="0" xfId="0">
      <alignment horizontal="center"/>
    </xf>
    <xf numFmtId="0" fontId="11" fillId="4" borderId="1" pivotButton="0" quotePrefix="0" xfId="0"/>
    <xf numFmtId="2" fontId="0" fillId="0" borderId="1" applyAlignment="1" pivotButton="0" quotePrefix="0" xfId="0">
      <alignment horizontal="center"/>
    </xf>
    <xf numFmtId="0" fontId="11" fillId="5" borderId="1" pivotButton="0" quotePrefix="0" xfId="0"/>
    <xf numFmtId="0" fontId="11" fillId="6" borderId="1" pivotButton="0" quotePrefix="0" xfId="0"/>
    <xf numFmtId="0" fontId="11" fillId="7" borderId="1" pivotButton="0" quotePrefix="0" xfId="0"/>
    <xf numFmtId="0" fontId="11" fillId="8" borderId="1" pivotButton="0" quotePrefix="0" xfId="0"/>
    <xf numFmtId="0" fontId="11" fillId="9" borderId="1" pivotButton="0" quotePrefix="0" xfId="0"/>
    <xf numFmtId="0" fontId="14" fillId="10" borderId="1" pivotButton="0" quotePrefix="0" xfId="0"/>
    <xf numFmtId="0" fontId="14" fillId="2" borderId="1" applyAlignment="1" pivotButton="0" quotePrefix="0" xfId="0">
      <alignment vertical="top" wrapText="1"/>
    </xf>
    <xf numFmtId="0" fontId="11" fillId="11" borderId="1" applyAlignment="1" pivotButton="0" quotePrefix="0" xfId="0">
      <alignment vertical="top" wrapText="1"/>
    </xf>
    <xf numFmtId="0" fontId="20" fillId="3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3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10" customWidth="1" min="2" max="2"/>
  </cols>
  <sheetData>
    <row r="2">
      <c r="B2" s="1" t="inlineStr">
        <is>
          <t>ACTIVATEUR FORMATION — Observatoire LMS</t>
        </is>
      </c>
    </row>
    <row r="3">
      <c r="B3" s="2" t="inlineStr">
        <is>
          <t>Grille d'évaluation pondérée LMS</t>
        </is>
      </c>
    </row>
    <row r="4">
      <c r="B4" s="3" t="inlineStr">
        <is>
          <t>Édition 2026 · Modèle libre d'usage interne</t>
        </is>
      </c>
    </row>
    <row r="6">
      <c r="B6" s="4" t="inlineStr">
        <is>
          <t>Comment utiliser cette grille</t>
        </is>
      </c>
    </row>
    <row r="7">
      <c r="B7" s="4" t="inlineStr">
        <is>
          <t>1. Onglet « Pondération »</t>
        </is>
      </c>
    </row>
    <row r="8" ht="22" customHeight="1">
      <c r="B8" s="5" t="inlineStr">
        <is>
          <t>Ajustez le poids de chaque axe (somme = 100 %). Les poids par défaut reflètent un projet entreprise classique.</t>
        </is>
      </c>
    </row>
    <row r="9">
      <c r="B9" s="4" t="inlineStr">
        <is>
          <t>2. Onglet « Critères »</t>
        </is>
      </c>
    </row>
    <row r="10" ht="22" customHeight="1">
      <c r="B10" s="5" t="inlineStr">
        <is>
          <t>Pour chaque critère, attribuez une note de 0 à 5 par éditeur. Les colonnes éditeurs sont prêtes — renommez-les.</t>
        </is>
      </c>
    </row>
    <row r="11">
      <c r="B11" s="4" t="inlineStr">
        <is>
          <t>3. Onglet « Synthèse »</t>
        </is>
      </c>
    </row>
    <row r="12" ht="22" customHeight="1">
      <c r="B12" s="5" t="inlineStr">
        <is>
          <t>Le score final pondéré se calcule automatiquement. Le classement s'affiche par couleur.</t>
        </is>
      </c>
    </row>
    <row r="13">
      <c r="B13" s="4" t="inlineStr">
        <is>
          <t>4. Onglet « Short-list »</t>
        </is>
      </c>
    </row>
    <row r="14" ht="22" customHeight="1">
      <c r="B14" s="5" t="inlineStr">
        <is>
          <t>Reportez les 3 finalistes pour les soutenances et la décision finale.</t>
        </is>
      </c>
    </row>
    <row r="15">
      <c r="B15" s="4" t="inlineStr"/>
    </row>
    <row r="16">
      <c r="B16" s="4" t="inlineStr">
        <is>
          <t>Échelle de notation</t>
        </is>
      </c>
    </row>
    <row r="17">
      <c r="B17" s="4" t="inlineStr">
        <is>
          <t>0</t>
        </is>
      </c>
    </row>
    <row r="18" ht="22" customHeight="1">
      <c r="B18" s="5" t="inlineStr">
        <is>
          <t>Non couvert / non répondu</t>
        </is>
      </c>
    </row>
    <row r="19">
      <c r="B19" s="4" t="inlineStr">
        <is>
          <t>1</t>
        </is>
      </c>
    </row>
    <row r="20" ht="22" customHeight="1">
      <c r="B20" s="5" t="inlineStr">
        <is>
          <t>Très partiel, contournement nécessaire</t>
        </is>
      </c>
    </row>
    <row r="21">
      <c r="B21" s="4" t="inlineStr">
        <is>
          <t>2</t>
        </is>
      </c>
    </row>
    <row r="22" ht="22" customHeight="1">
      <c r="B22" s="5" t="inlineStr">
        <is>
          <t>Partiel, fonctionnalité limitée</t>
        </is>
      </c>
    </row>
    <row r="23">
      <c r="B23" s="4" t="inlineStr">
        <is>
          <t>3</t>
        </is>
      </c>
    </row>
    <row r="24" ht="22" customHeight="1">
      <c r="B24" s="5" t="inlineStr">
        <is>
          <t>Standard, conforme aux attentes</t>
        </is>
      </c>
    </row>
    <row r="25">
      <c r="B25" s="4" t="inlineStr">
        <is>
          <t>4</t>
        </is>
      </c>
    </row>
    <row r="26" ht="22" customHeight="1">
      <c r="B26" s="5" t="inlineStr">
        <is>
          <t>Avancé, valeur ajoutée claire</t>
        </is>
      </c>
    </row>
    <row r="27">
      <c r="B27" s="4" t="inlineStr">
        <is>
          <t>5</t>
        </is>
      </c>
    </row>
    <row r="28" ht="22" customHeight="1">
      <c r="B28" s="5" t="inlineStr">
        <is>
          <t>Excellent, différenciant marché</t>
        </is>
      </c>
    </row>
    <row r="31">
      <c r="B31" s="6" t="inlineStr">
        <is>
          <t>Conçu par Activateur Formation — courtier indépendant en formation professionnelle</t>
        </is>
      </c>
    </row>
    <row r="32">
      <c r="B32" s="7" t="inlineStr">
        <is>
          <t>lms.activateur-formation.com · lms@activateur-formation.com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1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2" customWidth="1" min="2" max="2"/>
    <col width="18" customWidth="1" min="3" max="3"/>
    <col width="60" customWidth="1" min="4" max="4"/>
  </cols>
  <sheetData>
    <row r="2">
      <c r="B2" s="8" t="inlineStr">
        <is>
          <t>Pondération des axes</t>
        </is>
      </c>
    </row>
    <row r="3">
      <c r="B3" s="9" t="inlineStr">
        <is>
          <t>Ajustez les poids selon vos priorités. Le total doit faire 100 %.</t>
        </is>
      </c>
    </row>
    <row r="5" ht="28" customHeight="1">
      <c r="B5" s="10" t="inlineStr">
        <is>
          <t>Axe</t>
        </is>
      </c>
      <c r="C5" s="10" t="inlineStr">
        <is>
          <t>Poids</t>
        </is>
      </c>
      <c r="D5" s="10" t="inlineStr">
        <is>
          <t>Description</t>
        </is>
      </c>
    </row>
    <row r="6" ht="30" customHeight="1">
      <c r="B6" s="11" t="inlineStr">
        <is>
          <t>Expérience apprenant</t>
        </is>
      </c>
      <c r="C6" s="12" t="n">
        <v>0.25</v>
      </c>
      <c r="D6" s="13" t="inlineStr">
        <is>
          <t>Ergonomie, mobile, accessibilité, engagement, social learning</t>
        </is>
      </c>
    </row>
    <row r="7" ht="30" customHeight="1">
      <c r="B7" s="11" t="inlineStr">
        <is>
          <t>Couverture fonctionnelle</t>
        </is>
      </c>
      <c r="C7" s="12" t="n">
        <v>0.2</v>
      </c>
      <c r="D7" s="13" t="inlineStr">
        <is>
          <t>Catalogue, parcours, auteur, gamification, IA, certifications</t>
        </is>
      </c>
    </row>
    <row r="8" ht="30" customHeight="1">
      <c r="B8" s="11" t="inlineStr">
        <is>
          <t>Manager &amp; RH / Reporting</t>
        </is>
      </c>
      <c r="C8" s="12" t="n">
        <v>0.15</v>
      </c>
      <c r="D8" s="13" t="inlineStr">
        <is>
          <t>Tableaux de bord, compétences, conformité Qualiopi/OPCO</t>
        </is>
      </c>
    </row>
    <row r="9" ht="30" customHeight="1">
      <c r="B9" s="11" t="inlineStr">
        <is>
          <t>Technique &amp; sécurité</t>
        </is>
      </c>
      <c r="C9" s="12" t="n">
        <v>0.2</v>
      </c>
      <c r="D9" s="13" t="inlineStr">
        <is>
          <t>Architecture, hébergement UE, RGPD, ISO/SOC, intégrations SIRH/SSO</t>
        </is>
      </c>
    </row>
    <row r="10" ht="30" customHeight="1">
      <c r="B10" s="11" t="inlineStr">
        <is>
          <t>Accompagnement &amp; contrat</t>
        </is>
      </c>
      <c r="C10" s="12" t="n">
        <v>0.1</v>
      </c>
      <c r="D10" s="13" t="inlineStr">
        <is>
          <t>Implémentation, CSM, support, roadmap, réversibilité</t>
        </is>
      </c>
    </row>
    <row r="11" ht="30" customHeight="1">
      <c r="B11" s="11" t="inlineStr">
        <is>
          <t>Pricing &amp; TCO 3 ans</t>
        </is>
      </c>
      <c r="C11" s="12" t="n">
        <v>0.1</v>
      </c>
      <c r="D11" s="13" t="inlineStr">
        <is>
          <t>Coût licences, setup, services, hausses contractuelles</t>
        </is>
      </c>
    </row>
    <row r="12">
      <c r="B12" s="14" t="inlineStr">
        <is>
          <t>TOTAL</t>
        </is>
      </c>
      <c r="C12" s="15">
        <f>SUM(C6:C11)</f>
        <v/>
      </c>
      <c r="D12" s="16" t="inlineStr">
        <is>
          <t>Doit être égal à 100,0 %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I3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55" customWidth="1" min="3" max="3"/>
    <col width="10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2">
      <c r="B2" s="8" t="inlineStr">
        <is>
          <t>Notation détaillée par critère</t>
        </is>
      </c>
    </row>
    <row r="3">
      <c r="B3" s="9" t="inlineStr">
        <is>
          <t>Notez chaque critère de 0 à 5 pour chaque éditeur. Pondération = poids de l'axe / nombre de critères de l'axe.</t>
        </is>
      </c>
    </row>
    <row r="5" ht="36" customHeight="1">
      <c r="B5" s="17" t="inlineStr">
        <is>
          <t>Axe</t>
        </is>
      </c>
      <c r="C5" s="17" t="inlineStr">
        <is>
          <t>Critère</t>
        </is>
      </c>
      <c r="D5" s="17" t="inlineStr">
        <is>
          <t>Pondération critère</t>
        </is>
      </c>
      <c r="E5" s="17" t="inlineStr">
        <is>
          <t>Éditeur A</t>
        </is>
      </c>
      <c r="F5" s="17" t="inlineStr">
        <is>
          <t>Éditeur B</t>
        </is>
      </c>
      <c r="G5" s="17" t="inlineStr">
        <is>
          <t>Éditeur C</t>
        </is>
      </c>
      <c r="H5" s="17" t="inlineStr">
        <is>
          <t>Éditeur D</t>
        </is>
      </c>
      <c r="I5" s="17" t="inlineStr">
        <is>
          <t>Éditeur E</t>
        </is>
      </c>
    </row>
    <row r="6" ht="24" customHeight="1">
      <c r="B6" s="18" t="inlineStr">
        <is>
          <t>Expérience apprenant</t>
        </is>
      </c>
      <c r="C6" s="13" t="inlineStr">
        <is>
          <t>Ergonomie générale &amp; temps de prise en main</t>
        </is>
      </c>
      <c r="D6" s="19">
        <f>W_UX/6</f>
        <v/>
      </c>
      <c r="E6" s="20" t="n">
        <v>3</v>
      </c>
      <c r="F6" s="20" t="n">
        <v>3</v>
      </c>
      <c r="G6" s="20" t="n">
        <v>3</v>
      </c>
      <c r="H6" s="20" t="n">
        <v>3</v>
      </c>
      <c r="I6" s="20" t="n">
        <v>3</v>
      </c>
    </row>
    <row r="7" ht="24" customHeight="1">
      <c r="B7" s="18" t="inlineStr">
        <is>
          <t>Expérience apprenant</t>
        </is>
      </c>
      <c r="C7" s="13" t="inlineStr">
        <is>
          <t>Application mobile native (iOS/Android, hors-ligne)</t>
        </is>
      </c>
      <c r="D7" s="19">
        <f>W_UX/6</f>
        <v/>
      </c>
      <c r="E7" s="20" t="n">
        <v>3</v>
      </c>
      <c r="F7" s="20" t="n">
        <v>3</v>
      </c>
      <c r="G7" s="20" t="n">
        <v>3</v>
      </c>
      <c r="H7" s="20" t="n">
        <v>3</v>
      </c>
      <c r="I7" s="20" t="n">
        <v>3</v>
      </c>
    </row>
    <row r="8" ht="24" customHeight="1">
      <c r="B8" s="18" t="inlineStr">
        <is>
          <t>Expérience apprenant</t>
        </is>
      </c>
      <c r="C8" s="13" t="inlineStr">
        <is>
          <t>Accessibilité RGAA / WCAG 2.1 AA</t>
        </is>
      </c>
      <c r="D8" s="19">
        <f>W_UX/6</f>
        <v/>
      </c>
      <c r="E8" s="20" t="n">
        <v>3</v>
      </c>
      <c r="F8" s="20" t="n">
        <v>3</v>
      </c>
      <c r="G8" s="20" t="n">
        <v>3</v>
      </c>
      <c r="H8" s="20" t="n">
        <v>3</v>
      </c>
      <c r="I8" s="20" t="n">
        <v>3</v>
      </c>
    </row>
    <row r="9" ht="24" customHeight="1">
      <c r="B9" s="18" t="inlineStr">
        <is>
          <t>Expérience apprenant</t>
        </is>
      </c>
      <c r="C9" s="13" t="inlineStr">
        <is>
          <t>Recherche &amp; recommandations personnalisées</t>
        </is>
      </c>
      <c r="D9" s="19">
        <f>W_UX/6</f>
        <v/>
      </c>
      <c r="E9" s="20" t="n">
        <v>3</v>
      </c>
      <c r="F9" s="20" t="n">
        <v>3</v>
      </c>
      <c r="G9" s="20" t="n">
        <v>3</v>
      </c>
      <c r="H9" s="20" t="n">
        <v>3</v>
      </c>
      <c r="I9" s="20" t="n">
        <v>3</v>
      </c>
    </row>
    <row r="10" ht="24" customHeight="1">
      <c r="B10" s="18" t="inlineStr">
        <is>
          <t>Expérience apprenant</t>
        </is>
      </c>
      <c r="C10" s="13" t="inlineStr">
        <is>
          <t>Social learning (commentaires, partage, communautés)</t>
        </is>
      </c>
      <c r="D10" s="19">
        <f>W_UX/6</f>
        <v/>
      </c>
      <c r="E10" s="20" t="n">
        <v>3</v>
      </c>
      <c r="F10" s="20" t="n">
        <v>3</v>
      </c>
      <c r="G10" s="20" t="n">
        <v>3</v>
      </c>
      <c r="H10" s="20" t="n">
        <v>3</v>
      </c>
      <c r="I10" s="20" t="n">
        <v>3</v>
      </c>
    </row>
    <row r="11" ht="24" customHeight="1">
      <c r="B11" s="18" t="inlineStr">
        <is>
          <t>Expérience apprenant</t>
        </is>
      </c>
      <c r="C11" s="13" t="inlineStr">
        <is>
          <t>Gamification (badges, points, classements)</t>
        </is>
      </c>
      <c r="D11" s="19">
        <f>W_UX/6</f>
        <v/>
      </c>
      <c r="E11" s="20" t="n">
        <v>3</v>
      </c>
      <c r="F11" s="20" t="n">
        <v>3</v>
      </c>
      <c r="G11" s="20" t="n">
        <v>3</v>
      </c>
      <c r="H11" s="20" t="n">
        <v>3</v>
      </c>
      <c r="I11" s="20" t="n">
        <v>3</v>
      </c>
    </row>
    <row r="12" ht="24" customHeight="1">
      <c r="B12" s="21" t="inlineStr">
        <is>
          <t>Couverture fonctionnelle</t>
        </is>
      </c>
      <c r="C12" s="13" t="inlineStr">
        <is>
          <t>Catalogue, parcours, branching adaptatif</t>
        </is>
      </c>
      <c r="D12" s="19">
        <f>W_FONC/6</f>
        <v/>
      </c>
      <c r="E12" s="20" t="n">
        <v>3</v>
      </c>
      <c r="F12" s="20" t="n">
        <v>3</v>
      </c>
      <c r="G12" s="20" t="n">
        <v>3</v>
      </c>
      <c r="H12" s="20" t="n">
        <v>3</v>
      </c>
      <c r="I12" s="20" t="n">
        <v>3</v>
      </c>
    </row>
    <row r="13" ht="24" customHeight="1">
      <c r="B13" s="21" t="inlineStr">
        <is>
          <t>Couverture fonctionnelle</t>
        </is>
      </c>
      <c r="C13" s="13" t="inlineStr">
        <is>
          <t>Outil auteur intégré</t>
        </is>
      </c>
      <c r="D13" s="19">
        <f>W_FONC/6</f>
        <v/>
      </c>
      <c r="E13" s="20" t="n">
        <v>3</v>
      </c>
      <c r="F13" s="20" t="n">
        <v>3</v>
      </c>
      <c r="G13" s="20" t="n">
        <v>3</v>
      </c>
      <c r="H13" s="20" t="n">
        <v>3</v>
      </c>
      <c r="I13" s="20" t="n">
        <v>3</v>
      </c>
    </row>
    <row r="14" ht="24" customHeight="1">
      <c r="B14" s="21" t="inlineStr">
        <is>
          <t>Couverture fonctionnelle</t>
        </is>
      </c>
      <c r="C14" s="13" t="inlineStr">
        <is>
          <t>Compatibilité SCORM 1.2/2004, xAPI, cmi5</t>
        </is>
      </c>
      <c r="D14" s="19">
        <f>W_FONC/6</f>
        <v/>
      </c>
      <c r="E14" s="20" t="n">
        <v>3</v>
      </c>
      <c r="F14" s="20" t="n">
        <v>3</v>
      </c>
      <c r="G14" s="20" t="n">
        <v>3</v>
      </c>
      <c r="H14" s="20" t="n">
        <v>3</v>
      </c>
      <c r="I14" s="20" t="n">
        <v>3</v>
      </c>
    </row>
    <row r="15" ht="24" customHeight="1">
      <c r="B15" s="21" t="inlineStr">
        <is>
          <t>Couverture fonctionnelle</t>
        </is>
      </c>
      <c r="C15" s="13" t="inlineStr">
        <is>
          <t>Vidéo (upload, transcodage, sous-titres auto)</t>
        </is>
      </c>
      <c r="D15" s="19">
        <f>W_FONC/6</f>
        <v/>
      </c>
      <c r="E15" s="20" t="n">
        <v>3</v>
      </c>
      <c r="F15" s="20" t="n">
        <v>3</v>
      </c>
      <c r="G15" s="20" t="n">
        <v>3</v>
      </c>
      <c r="H15" s="20" t="n">
        <v>3</v>
      </c>
      <c r="I15" s="20" t="n">
        <v>3</v>
      </c>
    </row>
    <row r="16" ht="24" customHeight="1">
      <c r="B16" s="21" t="inlineStr">
        <is>
          <t>Couverture fonctionnelle</t>
        </is>
      </c>
      <c r="C16" s="13" t="inlineStr">
        <is>
          <t>IA générative (quiz, résumés, traduction)</t>
        </is>
      </c>
      <c r="D16" s="19">
        <f>W_FONC/6</f>
        <v/>
      </c>
      <c r="E16" s="20" t="n">
        <v>3</v>
      </c>
      <c r="F16" s="20" t="n">
        <v>3</v>
      </c>
      <c r="G16" s="20" t="n">
        <v>3</v>
      </c>
      <c r="H16" s="20" t="n">
        <v>3</v>
      </c>
      <c r="I16" s="20" t="n">
        <v>3</v>
      </c>
    </row>
    <row r="17" ht="24" customHeight="1">
      <c r="B17" s="21" t="inlineStr">
        <is>
          <t>Couverture fonctionnelle</t>
        </is>
      </c>
      <c r="C17" s="13" t="inlineStr">
        <is>
          <t>Gestion des certifications &amp; habilitations</t>
        </is>
      </c>
      <c r="D17" s="19">
        <f>W_FONC/6</f>
        <v/>
      </c>
      <c r="E17" s="20" t="n">
        <v>3</v>
      </c>
      <c r="F17" s="20" t="n">
        <v>3</v>
      </c>
      <c r="G17" s="20" t="n">
        <v>3</v>
      </c>
      <c r="H17" s="20" t="n">
        <v>3</v>
      </c>
      <c r="I17" s="20" t="n">
        <v>3</v>
      </c>
    </row>
    <row r="18" ht="24" customHeight="1">
      <c r="B18" s="22" t="inlineStr">
        <is>
          <t>Manager &amp; RH / Reporting</t>
        </is>
      </c>
      <c r="C18" s="13" t="inlineStr">
        <is>
          <t>Tableaux de bord équipe &amp; relances auto</t>
        </is>
      </c>
      <c r="D18" s="19">
        <f>W_RH/4</f>
        <v/>
      </c>
      <c r="E18" s="20" t="n">
        <v>3</v>
      </c>
      <c r="F18" s="20" t="n">
        <v>3</v>
      </c>
      <c r="G18" s="20" t="n">
        <v>3</v>
      </c>
      <c r="H18" s="20" t="n">
        <v>3</v>
      </c>
      <c r="I18" s="20" t="n">
        <v>3</v>
      </c>
    </row>
    <row r="19" ht="24" customHeight="1">
      <c r="B19" s="22" t="inlineStr">
        <is>
          <t>Manager &amp; RH / Reporting</t>
        </is>
      </c>
      <c r="C19" s="13" t="inlineStr">
        <is>
          <t>Cartographie compétences / skills</t>
        </is>
      </c>
      <c r="D19" s="19">
        <f>W_RH/4</f>
        <v/>
      </c>
      <c r="E19" s="20" t="n">
        <v>3</v>
      </c>
      <c r="F19" s="20" t="n">
        <v>3</v>
      </c>
      <c r="G19" s="20" t="n">
        <v>3</v>
      </c>
      <c r="H19" s="20" t="n">
        <v>3</v>
      </c>
      <c r="I19" s="20" t="n">
        <v>3</v>
      </c>
    </row>
    <row r="20" ht="24" customHeight="1">
      <c r="B20" s="22" t="inlineStr">
        <is>
          <t>Manager &amp; RH / Reporting</t>
        </is>
      </c>
      <c r="C20" s="13" t="inlineStr">
        <is>
          <t>Plan de développement individuel</t>
        </is>
      </c>
      <c r="D20" s="19">
        <f>W_RH/4</f>
        <v/>
      </c>
      <c r="E20" s="20" t="n">
        <v>3</v>
      </c>
      <c r="F20" s="20" t="n">
        <v>3</v>
      </c>
      <c r="G20" s="20" t="n">
        <v>3</v>
      </c>
      <c r="H20" s="20" t="n">
        <v>3</v>
      </c>
      <c r="I20" s="20" t="n">
        <v>3</v>
      </c>
    </row>
    <row r="21" ht="24" customHeight="1">
      <c r="B21" s="22" t="inlineStr">
        <is>
          <t>Manager &amp; RH / Reporting</t>
        </is>
      </c>
      <c r="C21" s="13" t="inlineStr">
        <is>
          <t>Reporting Qualiopi / OPCO / CPF</t>
        </is>
      </c>
      <c r="D21" s="19">
        <f>W_RH/4</f>
        <v/>
      </c>
      <c r="E21" s="20" t="n">
        <v>3</v>
      </c>
      <c r="F21" s="20" t="n">
        <v>3</v>
      </c>
      <c r="G21" s="20" t="n">
        <v>3</v>
      </c>
      <c r="H21" s="20" t="n">
        <v>3</v>
      </c>
      <c r="I21" s="20" t="n">
        <v>3</v>
      </c>
    </row>
    <row r="22" ht="24" customHeight="1">
      <c r="B22" s="23" t="inlineStr">
        <is>
          <t>Technique &amp; sécurité</t>
        </is>
      </c>
      <c r="C22" s="13" t="inlineStr">
        <is>
          <t>Hébergement UE / souveraineté / SecNumCloud</t>
        </is>
      </c>
      <c r="D22" s="19">
        <f>W_TECH/6</f>
        <v/>
      </c>
      <c r="E22" s="20" t="n">
        <v>3</v>
      </c>
      <c r="F22" s="20" t="n">
        <v>3</v>
      </c>
      <c r="G22" s="20" t="n">
        <v>3</v>
      </c>
      <c r="H22" s="20" t="n">
        <v>3</v>
      </c>
      <c r="I22" s="20" t="n">
        <v>3</v>
      </c>
    </row>
    <row r="23" ht="24" customHeight="1">
      <c r="B23" s="23" t="inlineStr">
        <is>
          <t>Technique &amp; sécurité</t>
        </is>
      </c>
      <c r="C23" s="13" t="inlineStr">
        <is>
          <t>Conformité RGPD, ISO 27001, SOC 2</t>
        </is>
      </c>
      <c r="D23" s="19">
        <f>W_TECH/6</f>
        <v/>
      </c>
      <c r="E23" s="20" t="n">
        <v>3</v>
      </c>
      <c r="F23" s="20" t="n">
        <v>3</v>
      </c>
      <c r="G23" s="20" t="n">
        <v>3</v>
      </c>
      <c r="H23" s="20" t="n">
        <v>3</v>
      </c>
      <c r="I23" s="20" t="n">
        <v>3</v>
      </c>
    </row>
    <row r="24" ht="24" customHeight="1">
      <c r="B24" s="23" t="inlineStr">
        <is>
          <t>Technique &amp; sécurité</t>
        </is>
      </c>
      <c r="C24" s="13" t="inlineStr">
        <is>
          <t>SSO SAML/OIDC + SCIM</t>
        </is>
      </c>
      <c r="D24" s="19">
        <f>W_TECH/6</f>
        <v/>
      </c>
      <c r="E24" s="20" t="n">
        <v>3</v>
      </c>
      <c r="F24" s="20" t="n">
        <v>3</v>
      </c>
      <c r="G24" s="20" t="n">
        <v>3</v>
      </c>
      <c r="H24" s="20" t="n">
        <v>3</v>
      </c>
      <c r="I24" s="20" t="n">
        <v>3</v>
      </c>
    </row>
    <row r="25" ht="24" customHeight="1">
      <c r="B25" s="23" t="inlineStr">
        <is>
          <t>Technique &amp; sécurité</t>
        </is>
      </c>
      <c r="C25" s="13" t="inlineStr">
        <is>
          <t>Intégrations SIRH (API)</t>
        </is>
      </c>
      <c r="D25" s="19">
        <f>W_TECH/6</f>
        <v/>
      </c>
      <c r="E25" s="20" t="n">
        <v>3</v>
      </c>
      <c r="F25" s="20" t="n">
        <v>3</v>
      </c>
      <c r="G25" s="20" t="n">
        <v>3</v>
      </c>
      <c r="H25" s="20" t="n">
        <v>3</v>
      </c>
      <c r="I25" s="20" t="n">
        <v>3</v>
      </c>
    </row>
    <row r="26" ht="24" customHeight="1">
      <c r="B26" s="23" t="inlineStr">
        <is>
          <t>Technique &amp; sécurité</t>
        </is>
      </c>
      <c r="C26" s="13" t="inlineStr">
        <is>
          <t>Disponibilité contractuelle (SLA)</t>
        </is>
      </c>
      <c r="D26" s="19">
        <f>W_TECH/6</f>
        <v/>
      </c>
      <c r="E26" s="20" t="n">
        <v>3</v>
      </c>
      <c r="F26" s="20" t="n">
        <v>3</v>
      </c>
      <c r="G26" s="20" t="n">
        <v>3</v>
      </c>
      <c r="H26" s="20" t="n">
        <v>3</v>
      </c>
      <c r="I26" s="20" t="n">
        <v>3</v>
      </c>
    </row>
    <row r="27" ht="24" customHeight="1">
      <c r="B27" s="23" t="inlineStr">
        <is>
          <t>Technique &amp; sécurité</t>
        </is>
      </c>
      <c r="C27" s="13" t="inlineStr">
        <is>
          <t>Performance (P95 &lt; 2s, charge attendue)</t>
        </is>
      </c>
      <c r="D27" s="19">
        <f>W_TECH/6</f>
        <v/>
      </c>
      <c r="E27" s="20" t="n">
        <v>3</v>
      </c>
      <c r="F27" s="20" t="n">
        <v>3</v>
      </c>
      <c r="G27" s="20" t="n">
        <v>3</v>
      </c>
      <c r="H27" s="20" t="n">
        <v>3</v>
      </c>
      <c r="I27" s="20" t="n">
        <v>3</v>
      </c>
    </row>
    <row r="28" ht="24" customHeight="1">
      <c r="B28" s="24" t="inlineStr">
        <is>
          <t>Accompagnement &amp; contrat</t>
        </is>
      </c>
      <c r="C28" s="13" t="inlineStr">
        <is>
          <t>Méthodologie &amp; chef de projet dédié</t>
        </is>
      </c>
      <c r="D28" s="19">
        <f>W_ACC/4</f>
        <v/>
      </c>
      <c r="E28" s="20" t="n">
        <v>3</v>
      </c>
      <c r="F28" s="20" t="n">
        <v>3</v>
      </c>
      <c r="G28" s="20" t="n">
        <v>3</v>
      </c>
      <c r="H28" s="20" t="n">
        <v>3</v>
      </c>
      <c r="I28" s="20" t="n">
        <v>3</v>
      </c>
    </row>
    <row r="29" ht="24" customHeight="1">
      <c r="B29" s="24" t="inlineStr">
        <is>
          <t>Accompagnement &amp; contrat</t>
        </is>
      </c>
      <c r="C29" s="13" t="inlineStr">
        <is>
          <t>Customer Success Manager nommé en run</t>
        </is>
      </c>
      <c r="D29" s="19">
        <f>W_ACC/4</f>
        <v/>
      </c>
      <c r="E29" s="20" t="n">
        <v>3</v>
      </c>
      <c r="F29" s="20" t="n">
        <v>3</v>
      </c>
      <c r="G29" s="20" t="n">
        <v>3</v>
      </c>
      <c r="H29" s="20" t="n">
        <v>3</v>
      </c>
      <c r="I29" s="20" t="n">
        <v>3</v>
      </c>
    </row>
    <row r="30" ht="24" customHeight="1">
      <c r="B30" s="24" t="inlineStr">
        <is>
          <t>Accompagnement &amp; contrat</t>
        </is>
      </c>
      <c r="C30" s="13" t="inlineStr">
        <is>
          <t>Support : horaires, langues, canaux</t>
        </is>
      </c>
      <c r="D30" s="19">
        <f>W_ACC/4</f>
        <v/>
      </c>
      <c r="E30" s="20" t="n">
        <v>3</v>
      </c>
      <c r="F30" s="20" t="n">
        <v>3</v>
      </c>
      <c r="G30" s="20" t="n">
        <v>3</v>
      </c>
      <c r="H30" s="20" t="n">
        <v>3</v>
      </c>
      <c r="I30" s="20" t="n">
        <v>3</v>
      </c>
    </row>
    <row r="31" ht="24" customHeight="1">
      <c r="B31" s="24" t="inlineStr">
        <is>
          <t>Accompagnement &amp; contrat</t>
        </is>
      </c>
      <c r="C31" s="13" t="inlineStr">
        <is>
          <t>Roadmap produit &amp; communauté utilisateurs</t>
        </is>
      </c>
      <c r="D31" s="19">
        <f>W_ACC/4</f>
        <v/>
      </c>
      <c r="E31" s="20" t="n">
        <v>3</v>
      </c>
      <c r="F31" s="20" t="n">
        <v>3</v>
      </c>
      <c r="G31" s="20" t="n">
        <v>3</v>
      </c>
      <c r="H31" s="20" t="n">
        <v>3</v>
      </c>
      <c r="I31" s="20" t="n">
        <v>3</v>
      </c>
    </row>
    <row r="32" ht="24" customHeight="1">
      <c r="B32" s="25" t="inlineStr">
        <is>
          <t>Pricing &amp; TCO 3 ans</t>
        </is>
      </c>
      <c r="C32" s="13" t="inlineStr">
        <is>
          <t>Coût licences année 1</t>
        </is>
      </c>
      <c r="D32" s="19">
        <f>W_PRICE/3</f>
        <v/>
      </c>
      <c r="E32" s="20" t="n">
        <v>3</v>
      </c>
      <c r="F32" s="20" t="n">
        <v>3</v>
      </c>
      <c r="G32" s="20" t="n">
        <v>3</v>
      </c>
      <c r="H32" s="20" t="n">
        <v>3</v>
      </c>
      <c r="I32" s="20" t="n">
        <v>3</v>
      </c>
    </row>
    <row r="33" ht="24" customHeight="1">
      <c r="B33" s="25" t="inlineStr">
        <is>
          <t>Pricing &amp; TCO 3 ans</t>
        </is>
      </c>
      <c r="C33" s="13" t="inlineStr">
        <is>
          <t>TCO 3 ans (setup + licences + services)</t>
        </is>
      </c>
      <c r="D33" s="19">
        <f>W_PRICE/3</f>
        <v/>
      </c>
      <c r="E33" s="20" t="n">
        <v>3</v>
      </c>
      <c r="F33" s="20" t="n">
        <v>3</v>
      </c>
      <c r="G33" s="20" t="n">
        <v>3</v>
      </c>
      <c r="H33" s="20" t="n">
        <v>3</v>
      </c>
      <c r="I33" s="20" t="n">
        <v>3</v>
      </c>
    </row>
    <row r="34" ht="24" customHeight="1">
      <c r="B34" s="25" t="inlineStr">
        <is>
          <t>Pricing &amp; TCO 3 ans</t>
        </is>
      </c>
      <c r="C34" s="13" t="inlineStr">
        <is>
          <t>Conditions de réversibilité</t>
        </is>
      </c>
      <c r="D34" s="19">
        <f>W_PRICE/3</f>
        <v/>
      </c>
      <c r="E34" s="20" t="n">
        <v>3</v>
      </c>
      <c r="F34" s="20" t="n">
        <v>3</v>
      </c>
      <c r="G34" s="20" t="n">
        <v>3</v>
      </c>
      <c r="H34" s="20" t="n">
        <v>3</v>
      </c>
      <c r="I34" s="20" t="n">
        <v>3</v>
      </c>
    </row>
    <row r="36" ht="28" customHeight="1">
      <c r="C36" s="26" t="inlineStr">
        <is>
          <t>Score pondéré /5</t>
        </is>
      </c>
      <c r="E36" s="27">
        <f>SUMPRODUCT($D$6:$D$34,E6:E34)</f>
        <v/>
      </c>
      <c r="F36" s="27">
        <f>SUMPRODUCT($D$6:$D$34,F6:F34)</f>
        <v/>
      </c>
      <c r="G36" s="27">
        <f>SUMPRODUCT($D$6:$D$34,G6:G34)</f>
        <v/>
      </c>
      <c r="H36" s="27">
        <f>SUMPRODUCT($D$6:$D$34,H6:H34)</f>
        <v/>
      </c>
      <c r="I36" s="27">
        <f>SUMPRODUCT($D$6:$D$34,I6:I34)</f>
        <v/>
      </c>
    </row>
  </sheetData>
  <conditionalFormatting sqref="E6:I34">
    <cfRule type="colorScale" priority="1">
      <colorScale>
        <cfvo type="num" val="0"/>
        <cfvo type="num" val="3"/>
        <cfvo type="num" val="5"/>
        <color rgb="FFFCA5A5"/>
        <color rgb="FFFEF3C7"/>
        <color rgb="FF86EFAC"/>
      </colorScale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G1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2">
      <c r="B2" s="8" t="inlineStr">
        <is>
          <t>Synthèse comparative</t>
        </is>
      </c>
    </row>
    <row r="3">
      <c r="B3" s="9" t="inlineStr">
        <is>
          <t>Calcul automatique. Modifiez les notes dans l'onglet Critères.</t>
        </is>
      </c>
    </row>
    <row r="5" ht="28" customHeight="1">
      <c r="B5" s="28" t="inlineStr">
        <is>
          <t>Axe</t>
        </is>
      </c>
      <c r="C5" s="28">
        <f>Critères!E5</f>
        <v/>
      </c>
      <c r="D5" s="28">
        <f>Critères!F5</f>
        <v/>
      </c>
      <c r="E5" s="28">
        <f>Critères!G5</f>
        <v/>
      </c>
      <c r="F5" s="28">
        <f>Critères!H5</f>
        <v/>
      </c>
      <c r="G5" s="28">
        <f>Critères!I5</f>
        <v/>
      </c>
    </row>
    <row r="6">
      <c r="B6" s="29" t="inlineStr">
        <is>
          <t>Expérience apprenant</t>
        </is>
      </c>
      <c r="C6" s="30">
        <f>AVERAGE(Critères!E6:E11)</f>
        <v/>
      </c>
      <c r="D6" s="30">
        <f>AVERAGE(Critères!F6:F11)</f>
        <v/>
      </c>
      <c r="E6" s="30">
        <f>AVERAGE(Critères!G6:G11)</f>
        <v/>
      </c>
      <c r="F6" s="30">
        <f>AVERAGE(Critères!H6:H11)</f>
        <v/>
      </c>
      <c r="G6" s="30">
        <f>AVERAGE(Critères!I6:I11)</f>
        <v/>
      </c>
    </row>
    <row r="7">
      <c r="B7" s="31" t="inlineStr">
        <is>
          <t>Couverture fonctionnelle</t>
        </is>
      </c>
      <c r="C7" s="30">
        <f>AVERAGE(Critères!E12:E17)</f>
        <v/>
      </c>
      <c r="D7" s="30">
        <f>AVERAGE(Critères!F12:F17)</f>
        <v/>
      </c>
      <c r="E7" s="30">
        <f>AVERAGE(Critères!G12:G17)</f>
        <v/>
      </c>
      <c r="F7" s="30">
        <f>AVERAGE(Critères!H12:H17)</f>
        <v/>
      </c>
      <c r="G7" s="30">
        <f>AVERAGE(Critères!I12:I17)</f>
        <v/>
      </c>
    </row>
    <row r="8">
      <c r="B8" s="32" t="inlineStr">
        <is>
          <t>Manager &amp; RH / Reporting</t>
        </is>
      </c>
      <c r="C8" s="30">
        <f>AVERAGE(Critères!E18:E21)</f>
        <v/>
      </c>
      <c r="D8" s="30">
        <f>AVERAGE(Critères!F18:F21)</f>
        <v/>
      </c>
      <c r="E8" s="30">
        <f>AVERAGE(Critères!G18:G21)</f>
        <v/>
      </c>
      <c r="F8" s="30">
        <f>AVERAGE(Critères!H18:H21)</f>
        <v/>
      </c>
      <c r="G8" s="30">
        <f>AVERAGE(Critères!I18:I21)</f>
        <v/>
      </c>
    </row>
    <row r="9">
      <c r="B9" s="33" t="inlineStr">
        <is>
          <t>Technique &amp; sécurité</t>
        </is>
      </c>
      <c r="C9" s="30">
        <f>AVERAGE(Critères!E22:E27)</f>
        <v/>
      </c>
      <c r="D9" s="30">
        <f>AVERAGE(Critères!F22:F27)</f>
        <v/>
      </c>
      <c r="E9" s="30">
        <f>AVERAGE(Critères!G22:G27)</f>
        <v/>
      </c>
      <c r="F9" s="30">
        <f>AVERAGE(Critères!H22:H27)</f>
        <v/>
      </c>
      <c r="G9" s="30">
        <f>AVERAGE(Critères!I22:I27)</f>
        <v/>
      </c>
    </row>
    <row r="10">
      <c r="B10" s="34" t="inlineStr">
        <is>
          <t>Accompagnement &amp; contrat</t>
        </is>
      </c>
      <c r="C10" s="30">
        <f>AVERAGE(Critères!E28:E31)</f>
        <v/>
      </c>
      <c r="D10" s="30">
        <f>AVERAGE(Critères!F28:F31)</f>
        <v/>
      </c>
      <c r="E10" s="30">
        <f>AVERAGE(Critères!G28:G31)</f>
        <v/>
      </c>
      <c r="F10" s="30">
        <f>AVERAGE(Critères!H28:H31)</f>
        <v/>
      </c>
      <c r="G10" s="30">
        <f>AVERAGE(Critères!I28:I31)</f>
        <v/>
      </c>
    </row>
    <row r="11">
      <c r="B11" s="35" t="inlineStr">
        <is>
          <t>Pricing &amp; TCO 3 ans</t>
        </is>
      </c>
      <c r="C11" s="30">
        <f>AVERAGE(Critères!E32:E34)</f>
        <v/>
      </c>
      <c r="D11" s="30">
        <f>AVERAGE(Critères!F32:F34)</f>
        <v/>
      </c>
      <c r="E11" s="30">
        <f>AVERAGE(Critères!G32:G34)</f>
        <v/>
      </c>
      <c r="F11" s="30">
        <f>AVERAGE(Critères!H32:H34)</f>
        <v/>
      </c>
      <c r="G11" s="30">
        <f>AVERAGE(Critères!I32:I34)</f>
        <v/>
      </c>
    </row>
    <row r="12" ht="28" customHeight="1">
      <c r="B12" s="36" t="inlineStr">
        <is>
          <t>Score global /5</t>
        </is>
      </c>
      <c r="C12" s="27">
        <f>Critères!E36</f>
        <v/>
      </c>
      <c r="D12" s="27">
        <f>Critères!F36</f>
        <v/>
      </c>
      <c r="E12" s="27">
        <f>Critères!G36</f>
        <v/>
      </c>
      <c r="F12" s="27">
        <f>Critères!H36</f>
        <v/>
      </c>
      <c r="G12" s="27">
        <f>Critères!I36</f>
        <v/>
      </c>
    </row>
  </sheetData>
  <conditionalFormatting sqref="C6:G11">
    <cfRule type="colorScale" priority="1">
      <colorScale>
        <cfvo type="num" val="0"/>
        <cfvo type="num" val="3"/>
        <cfvo type="num" val="5"/>
        <color rgb="FFFCA5A5"/>
        <color rgb="FFFEF3C7"/>
        <color rgb="FF86EFAC"/>
      </colorScale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E1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4" customWidth="1" min="2" max="2"/>
    <col width="30" customWidth="1" min="3" max="3"/>
    <col width="30" customWidth="1" min="4" max="4"/>
    <col width="30" customWidth="1" min="5" max="5"/>
  </cols>
  <sheetData>
    <row r="2">
      <c r="B2" s="8" t="inlineStr">
        <is>
          <t>Décision finale — 3 finalistes</t>
        </is>
      </c>
    </row>
    <row r="3">
      <c r="B3" s="9" t="inlineStr">
        <is>
          <t>Synthèse pour comité de pilotage.</t>
        </is>
      </c>
    </row>
    <row r="5" ht="24" customHeight="1">
      <c r="B5" s="37" t="inlineStr">
        <is>
          <t>Éditeur</t>
        </is>
      </c>
      <c r="C5" s="37" t="inlineStr">
        <is>
          <t>Finaliste 1</t>
        </is>
      </c>
      <c r="D5" s="37" t="inlineStr">
        <is>
          <t>Finaliste 2</t>
        </is>
      </c>
      <c r="E5" s="37" t="inlineStr">
        <is>
          <t>Finaliste 3</t>
        </is>
      </c>
    </row>
    <row r="6" ht="24" customHeight="1">
      <c r="B6" s="38" t="inlineStr">
        <is>
          <t>Score global /5</t>
        </is>
      </c>
      <c r="C6" s="39" t="inlineStr"/>
      <c r="D6" s="39" t="inlineStr"/>
      <c r="E6" s="39" t="inlineStr"/>
    </row>
    <row r="7" ht="42" customHeight="1">
      <c r="B7" s="38" t="inlineStr">
        <is>
          <t>Forces principales</t>
        </is>
      </c>
      <c r="C7" s="39" t="inlineStr"/>
      <c r="D7" s="39" t="inlineStr"/>
      <c r="E7" s="39" t="inlineStr"/>
    </row>
    <row r="8" ht="42" customHeight="1">
      <c r="B8" s="38" t="inlineStr">
        <is>
          <t>Points de vigilance</t>
        </is>
      </c>
      <c r="C8" s="39" t="inlineStr"/>
      <c r="D8" s="39" t="inlineStr"/>
      <c r="E8" s="39" t="inlineStr"/>
    </row>
    <row r="9" ht="42" customHeight="1">
      <c r="B9" s="38" t="inlineStr">
        <is>
          <t>Coût total 3 ans (€)</t>
        </is>
      </c>
      <c r="C9" s="39" t="inlineStr"/>
      <c r="D9" s="39" t="inlineStr"/>
      <c r="E9" s="39" t="inlineStr"/>
    </row>
    <row r="10" ht="42" customHeight="1">
      <c r="B10" s="38" t="inlineStr">
        <is>
          <t>Référence client comparable</t>
        </is>
      </c>
      <c r="C10" s="39" t="inlineStr"/>
      <c r="D10" s="39" t="inlineStr"/>
      <c r="E10" s="39" t="inlineStr"/>
    </row>
    <row r="11" ht="42" customHeight="1">
      <c r="B11" s="38" t="inlineStr">
        <is>
          <t>Date de soutenance</t>
        </is>
      </c>
      <c r="C11" s="39" t="inlineStr"/>
      <c r="D11" s="39" t="inlineStr"/>
      <c r="E11" s="39" t="inlineStr"/>
    </row>
    <row r="12" ht="42" customHeight="1">
      <c r="B12" s="38" t="inlineStr">
        <is>
          <t>Décision</t>
        </is>
      </c>
      <c r="C12" s="39" t="inlineStr"/>
      <c r="D12" s="39" t="inlineStr"/>
      <c r="E12" s="39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2026-05-10T06:31:43Z</dcterms:created>
  <dcterms:modified xmlns:dcterms="http://purl.org/dc/terms/" xmlns:xsi="http://www.w3.org/2001/XMLSchema-instance" xsi:type="dcterms:W3CDTF">2026-05-10T06:31:43Z</dcterms:modified>
</cp:coreProperties>
</file>